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Grand Canyon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<sst xmlns="http://schemas.openxmlformats.org/spreadsheetml/2006/main" count="116" uniqueCount="101">
  <si>
    <t>2011 Southern Arizona Brevet Series</t>
  </si>
  <si>
    <t>600 km Brevet: Grand Canyon</t>
  </si>
  <si>
    <t>Time Limit: 40 hrs   Start: 5:00 AM</t>
  </si>
  <si>
    <t>Lights, safety vest/belt, ankle bands required</t>
  </si>
  <si>
    <t>Go</t>
  </si>
  <si>
    <t xml:space="preserve"> </t>
  </si>
  <si>
    <t>Leg</t>
  </si>
  <si>
    <t>Checkpoint #1 Woodlands Village Mall, Flagstaff</t>
  </si>
  <si>
    <t>Ride starts at 5 am</t>
  </si>
  <si>
    <t>Checkpoint #2 Chevron Station or any services in the town of Valle</t>
  </si>
  <si>
    <t>Food, water, restrooms</t>
  </si>
  <si>
    <t>Open: 7:28 Close: 10:36</t>
  </si>
  <si>
    <t>52.4 miles completed</t>
  </si>
  <si>
    <t>Checkpoint #3 Hermits Rest, Grand Canyon Park</t>
  </si>
  <si>
    <t>Open: 9:19 Close: 14:48</t>
  </si>
  <si>
    <t xml:space="preserve">Snack bar open from 9am - 7pm. Get receipt or signature. </t>
  </si>
  <si>
    <t>If the snack bar is closed, answer this question: At the end of Hermits Rest Rd there is a stone archway with the words Hermits Rest on it. What is the object hanging down from the center of the archway?</t>
  </si>
  <si>
    <t>Answer:</t>
  </si>
  <si>
    <t>91.1 miles completed</t>
  </si>
  <si>
    <t>Checkpoint #4 Desert View</t>
  </si>
  <si>
    <t xml:space="preserve"> Restrooms, snack bar, store. Get receipt. </t>
  </si>
  <si>
    <t>Open 10:49 am Close 18:12</t>
  </si>
  <si>
    <t>123.2 miles completed</t>
  </si>
  <si>
    <t>Checkpoint #5 Woodlands Village Mall, Flagstaff</t>
  </si>
  <si>
    <t>Open: 15:04 (Sat) Close: 03:16 (Sun)</t>
  </si>
  <si>
    <t>207.6 miles completed</t>
  </si>
  <si>
    <t>Checkpoint #6 Camp Verde, I-10 &amp; Hwy 260</t>
  </si>
  <si>
    <t>Open: 17:52 (Sat) Close: 09:38 (Sun)</t>
  </si>
  <si>
    <t>Open checkpoint. Get receipt: fast food, Starbucks, hotel</t>
  </si>
  <si>
    <t>270.2 miles completed</t>
  </si>
  <si>
    <t>Checkpoint #7 Mormon Lake store</t>
  </si>
  <si>
    <t>Restrooms, restaurant, conv store</t>
  </si>
  <si>
    <t>Open: 22:24 (Sat) Close: 18:12 (Sun)</t>
  </si>
  <si>
    <t>345.3 miles completed; Get receipt.</t>
  </si>
  <si>
    <t>Checkpoint #8 Woodlands Village Mall, Flagstaff</t>
  </si>
  <si>
    <t>Open: 23:48 (Sat) Close: 21:00 (Sun)</t>
  </si>
  <si>
    <t>375.9 miles completed</t>
  </si>
  <si>
    <t>Cum</t>
  </si>
  <si>
    <t>R out of the checkpoint onto W Woodlands Village Blvd</t>
  </si>
  <si>
    <t>1st R on W McConnell Dr</t>
  </si>
  <si>
    <t>At the light cross AZ 89A/Beulah</t>
  </si>
  <si>
    <t>L on S San Francisco Street</t>
  </si>
  <si>
    <t>Cross Rt 66. Absolute Bike Shop 2 blocks to the right.</t>
  </si>
  <si>
    <t>L on Forest Street</t>
  </si>
  <si>
    <t>R at end onto Fort Valley Rd. (Hwy 180)</t>
  </si>
  <si>
    <t>R at end onto Hwy 64</t>
  </si>
  <si>
    <t>R into the checkpoint</t>
  </si>
  <si>
    <t>From the Chevron Station, R (N) onto Hwy 64</t>
  </si>
  <si>
    <t>Tusayan. Numerous services here.</t>
  </si>
  <si>
    <t>Grand Canyon National Park entrance. Pay $12 entrance fee or show National Park Pass.</t>
  </si>
  <si>
    <t>Straight at the flashing yellow light</t>
  </si>
  <si>
    <t>Straight at the stop sign. Don't go to Desert View yet.</t>
  </si>
  <si>
    <t>Mather Point. Straight at stop sign.</t>
  </si>
  <si>
    <t>Stop sign. Market Place to the left if you need supplies. Full service cafeteria open 6am - 9pm. Grocery store open 8am - 8pm.</t>
  </si>
  <si>
    <t>R onto Hermits Rest Rd through the gate. Support crews note: Private vehicles not allowed beyond this point. If you want to go to Hermits Rest, park and take the free shuttle bus.</t>
  </si>
  <si>
    <t xml:space="preserve">At the end of Hermits Rest Rd: Restrooms to the left. To get the snack bar, walk down the trail to your right. </t>
  </si>
  <si>
    <t>Leave Hermits Rest and go back the way you came.</t>
  </si>
  <si>
    <t>At the end of Hermits Rest Rd, go through the gate and go right.</t>
  </si>
  <si>
    <t>RR tracks and immediate L. Sign says Park Exits</t>
  </si>
  <si>
    <t>L at end. Sign says 64 Market Plaza Park Exits.</t>
  </si>
  <si>
    <t>Bear R. Follow signs for 64 Park Exit.</t>
  </si>
  <si>
    <t>Straight through stop sign.</t>
  </si>
  <si>
    <t>Stop sign. Market Place to the right if you need services.  Full service cafeteria open 6am - 9pm. Grocery store open 8am - 8pm.</t>
  </si>
  <si>
    <t>Mather Point.</t>
  </si>
  <si>
    <t>L (E) at stop sign onto 64 towards Desert View.</t>
  </si>
  <si>
    <t>L (N) into Desert View</t>
  </si>
  <si>
    <t>Leave Desert View. L (E) onto 64 west. No services or shelter for the next 30 miles.</t>
  </si>
  <si>
    <t xml:space="preserve">At end R (S) on 89. </t>
  </si>
  <si>
    <t>Convenience store &amp; restaurant at the Anasazi Inn</t>
  </si>
  <si>
    <t>Chevron Station. First of many services now as you enter Flagstaff.</t>
  </si>
  <si>
    <t>L on 4th Street</t>
  </si>
  <si>
    <t>R on E Huntington Dr</t>
  </si>
  <si>
    <t>Straight at the light onto E Butler Ave</t>
  </si>
  <si>
    <t>L on Lone Tree Rd</t>
  </si>
  <si>
    <t>R on Pine Knoll Dr</t>
  </si>
  <si>
    <t>At end L on E McConnell  Dr</t>
  </si>
  <si>
    <t>At end L on Woodlands Village Blvd</t>
  </si>
  <si>
    <t>L into the checkpoint</t>
  </si>
  <si>
    <t xml:space="preserve">L out of checkpoint onto S Woodlands Village Blvd. </t>
  </si>
  <si>
    <t>R at the light onto Beulah Blvd /  89A</t>
  </si>
  <si>
    <t>Caution: Dangerous switchbacks in Oak Creek Canyon</t>
  </si>
  <si>
    <t>Passing AZ 179 in Sedona. Services</t>
  </si>
  <si>
    <t>At light L on Cornville Rd</t>
  </si>
  <si>
    <t>R onto I-17 South</t>
  </si>
  <si>
    <t>Take the 2nd exit and get off I-17 at Hwy 260</t>
  </si>
  <si>
    <t>L at end of the off ramp onto Hwy 260. Hotels &amp; food to the left. 24-hr store on R.</t>
  </si>
  <si>
    <t>Cross over I-17.</t>
  </si>
  <si>
    <t>Leave the checkpoint; go E on Hwy 260</t>
  </si>
  <si>
    <t>Clear Creek store. No services next 36 miles. Climbing begins.</t>
  </si>
  <si>
    <t>At end L on AZ 87. Top of the climb is past MP 251</t>
  </si>
  <si>
    <t>Long Valley store (Mustang) on L</t>
  </si>
  <si>
    <t>L on Lake Mary Rd</t>
  </si>
  <si>
    <t>L to Mormon Lake</t>
  </si>
  <si>
    <t>R out of the checkpoint to continue on Mormon Lake Rd</t>
  </si>
  <si>
    <t>At end L on Lake Mary Rd</t>
  </si>
  <si>
    <t>Go under the interstate.</t>
  </si>
  <si>
    <t>R at the light on Beulah</t>
  </si>
  <si>
    <t>L at the light on W Woodlands Village Blvd</t>
  </si>
  <si>
    <t>start</t>
  </si>
  <si>
    <t>?</t>
  </si>
  <si>
    <t>need 372.8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</si>
</sst>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hh:mm"/>
    <numFmt numFmtId="167" formatCode="0.0"/>
    <numFmt numFmtId="168" formatCode="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wrapText="1"/>
    </xf>
    <xf numFmtId="167" fontId="0" fillId="0" borderId="1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7" fontId="0" fillId="0" borderId="3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7" fontId="0" fillId="0" borderId="0" xfId="0" applyNumberFormat="1" applyFont="1" applyAlignment="1">
      <alignment horizontal="center" vertical="top"/>
    </xf>
    <xf numFmtId="167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 horizontal="left" vertical="top" wrapText="1"/>
    </xf>
    <xf numFmtId="167" fontId="0" fillId="0" borderId="1" xfId="0" applyNumberFormat="1" applyFont="1" applyAlignment="1">
      <alignment horizontal="centerContinuous" wrapText="1"/>
    </xf>
    <xf numFmtId="167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" vertical="top"/>
    </xf>
    <xf numFmtId="167" fontId="0" fillId="0" borderId="2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" vertical="top"/>
    </xf>
    <xf numFmtId="164" fontId="0" fillId="0" borderId="3" xfId="0" applyNumberFormat="1" applyFont="1" applyAlignment="1">
      <alignment/>
    </xf>
    <xf numFmtId="164" fontId="0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defaultGridColor="0" zoomScale="87" zoomScaleNormal="87" colorId="22" workbookViewId="0" topLeftCell="A15">
      <pane topLeftCell="A15" activePane="topLeft" state="split"/>
      <selection pane="topLeft" activeCell="D22" sqref="D22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5.6640625" style="1" customWidth="1"/>
    <col min="4" max="4" width="32.6640625" style="1" customWidth="1"/>
    <col min="5" max="256" width="9.6640625" style="1" customWidth="1"/>
  </cols>
  <sheetData>
    <row r="1" spans="1:5" ht="13.5">
      <c r="A1" s="2" t="s">
        <v>0</v>
      </c>
      <c r="B1" s="2"/>
      <c r="C1" s="2"/>
      <c r="D1" s="3"/>
      <c r="E1" s="4" t="s">
        <v>98</v>
      </c>
    </row>
    <row r="2" spans="1:6" ht="13.5">
      <c r="A2" s="2" t="s">
        <v>1</v>
      </c>
      <c r="B2" s="2"/>
      <c r="C2" s="2"/>
      <c r="D2" s="3"/>
      <c r="E2" s="5">
        <v>0.20833333333333334</v>
      </c>
      <c r="F2" s="1">
        <v>0.20833333333333334</v>
      </c>
    </row>
    <row r="3" spans="1:4" ht="13.5">
      <c r="A3" s="2" t="s">
        <v>2</v>
      </c>
      <c r="B3" s="2"/>
      <c r="C3" s="2"/>
      <c r="D3" s="3"/>
    </row>
    <row r="4" spans="1:4" ht="13.5">
      <c r="A4" s="6" t="s">
        <v>3</v>
      </c>
      <c r="B4" s="6"/>
      <c r="C4" s="6"/>
      <c r="D4" s="3"/>
    </row>
    <row r="5" spans="1:4" ht="13.5">
      <c r="A5" s="7" t="s">
        <v>4</v>
      </c>
      <c r="B5" s="7" t="s">
        <v>6</v>
      </c>
      <c r="C5" s="7" t="s">
        <v>37</v>
      </c>
      <c r="D5" s="8"/>
    </row>
    <row r="6" spans="2:5" ht="13.5">
      <c r="B6" s="9" t="s">
        <v>7</v>
      </c>
      <c r="C6" s="10"/>
      <c r="D6" s="11"/>
      <c r="E6" s="12"/>
    </row>
    <row r="7" spans="2:5" ht="13.5">
      <c r="B7" s="13" t="s">
        <v>5</v>
      </c>
      <c r="C7" s="14"/>
      <c r="D7" s="3"/>
      <c r="E7" s="12"/>
    </row>
    <row r="8" spans="2:5" ht="13.5">
      <c r="B8" s="13" t="s">
        <v>8</v>
      </c>
      <c r="C8" s="14"/>
      <c r="D8" s="3"/>
      <c r="E8" s="12"/>
    </row>
    <row r="9" spans="2:5" ht="13.5">
      <c r="B9" s="13" t="s">
        <v>5</v>
      </c>
      <c r="C9" s="14"/>
      <c r="D9" s="3"/>
      <c r="E9" s="12"/>
    </row>
    <row r="10" spans="1:6" ht="27.75">
      <c r="A10" s="15" t="s">
        <v>5</v>
      </c>
      <c r="B10" s="16" t="s">
        <v>5</v>
      </c>
      <c r="C10" s="16"/>
      <c r="D10" s="17" t="s">
        <v>38</v>
      </c>
      <c r="F10" s="18"/>
    </row>
    <row r="11" spans="1:6" ht="13.5">
      <c r="A11" s="15">
        <v>0.1</v>
      </c>
      <c r="B11" s="15">
        <f>A11</f>
        <v>0.1</v>
      </c>
      <c r="C11" s="15">
        <f>A11</f>
        <v>0.1</v>
      </c>
      <c r="D11" s="19" t="s">
        <v>39</v>
      </c>
      <c r="F11" s="18"/>
    </row>
    <row r="12" spans="1:6" ht="13.5">
      <c r="A12" s="15">
        <v>0.3</v>
      </c>
      <c r="B12" s="15">
        <f>B11+A12</f>
        <v>0.4</v>
      </c>
      <c r="C12" s="15">
        <f>C11+A12</f>
        <v>0.4</v>
      </c>
      <c r="D12" s="19" t="s">
        <v>40</v>
      </c>
      <c r="F12" s="18"/>
    </row>
    <row r="13" spans="1:4" ht="13.5">
      <c r="A13" s="15">
        <v>0.7</v>
      </c>
      <c r="B13" s="15">
        <f>B12+A13</f>
        <v>1.1</v>
      </c>
      <c r="C13" s="15">
        <f>C12+A13</f>
        <v>1.1</v>
      </c>
      <c r="D13" s="19" t="s">
        <v>41</v>
      </c>
    </row>
    <row r="14" spans="1:4" ht="27.75">
      <c r="A14" s="15">
        <v>1.1</v>
      </c>
      <c r="B14" s="15">
        <f>B13+A14</f>
        <v>2.2</v>
      </c>
      <c r="C14" s="15">
        <f>C13+A14</f>
        <v>2.2</v>
      </c>
      <c r="D14" s="19" t="s">
        <v>42</v>
      </c>
    </row>
    <row r="15" spans="1:4" ht="13.5">
      <c r="A15" s="15">
        <v>1</v>
      </c>
      <c r="B15" s="15">
        <f>B14+A15</f>
        <v>3.2</v>
      </c>
      <c r="C15" s="15">
        <f>C14+A15</f>
        <v>3.2</v>
      </c>
      <c r="D15" s="19" t="s">
        <v>43</v>
      </c>
    </row>
    <row r="16" spans="1:4" ht="13.5">
      <c r="A16" s="15">
        <v>0.34</v>
      </c>
      <c r="B16" s="15">
        <f>B15+A16</f>
        <v>3.54</v>
      </c>
      <c r="C16" s="15">
        <f>C15+A16</f>
        <v>3.54</v>
      </c>
      <c r="D16" s="19" t="s">
        <v>44</v>
      </c>
    </row>
    <row r="17" spans="1:4" ht="13.5">
      <c r="A17" s="15">
        <f>(52.22-22.95)+19.6</f>
        <v>48.870000000000005</v>
      </c>
      <c r="B17" s="15">
        <f>B16+A17</f>
        <v>52.410000000000004</v>
      </c>
      <c r="C17" s="15">
        <f>C16+A17</f>
        <v>52.410000000000004</v>
      </c>
      <c r="D17" s="19" t="s">
        <v>45</v>
      </c>
    </row>
    <row r="18" spans="1:6" ht="13.5">
      <c r="A18" s="15">
        <v>0</v>
      </c>
      <c r="B18" s="15">
        <f>B17+A18</f>
        <v>52.410000000000004</v>
      </c>
      <c r="C18" s="15">
        <f>C17+A18</f>
        <v>52.410000000000004</v>
      </c>
      <c r="D18" s="19" t="s">
        <v>46</v>
      </c>
      <c r="F18" s="19"/>
    </row>
    <row r="19" spans="2:6" ht="27.75">
      <c r="B19" s="20" t="s">
        <v>9</v>
      </c>
      <c r="C19" s="10"/>
      <c r="D19" s="11"/>
      <c r="E19" s="12"/>
      <c r="F19" s="19"/>
    </row>
    <row r="20" spans="2:5" ht="13.5">
      <c r="B20" s="21" t="s">
        <v>10</v>
      </c>
      <c r="C20" s="3"/>
      <c r="D20" s="3"/>
      <c r="E20" s="12"/>
    </row>
    <row r="21" spans="2:5" ht="13.5">
      <c r="B21" s="13" t="s">
        <v>11</v>
      </c>
      <c r="C21" s="14"/>
      <c r="D21" s="3"/>
      <c r="E21" s="12"/>
    </row>
    <row r="22" spans="2:5" ht="13.5">
      <c r="B22" s="13" t="s">
        <v>12</v>
      </c>
      <c r="C22" s="14"/>
      <c r="D22" s="3"/>
      <c r="E22" s="12"/>
    </row>
    <row r="23" spans="1:4" ht="27.75">
      <c r="A23" s="22"/>
      <c r="B23" s="23"/>
      <c r="C23" s="24"/>
      <c r="D23" s="17" t="s">
        <v>47</v>
      </c>
    </row>
    <row r="24" spans="1:4" ht="13.5">
      <c r="A24" s="15">
        <f>74.67-52.3</f>
        <v>22.370000000000005</v>
      </c>
      <c r="B24" s="15">
        <f>A24</f>
        <v>22.370000000000005</v>
      </c>
      <c r="C24" s="15">
        <f>C18+A24</f>
        <v>74.78</v>
      </c>
      <c r="D24" s="19" t="s">
        <v>48</v>
      </c>
    </row>
    <row r="25" spans="1:4" ht="40.5">
      <c r="A25" s="15">
        <v>1.9</v>
      </c>
      <c r="B25" s="15">
        <f>B24+A25</f>
        <v>24.270000000000003</v>
      </c>
      <c r="C25" s="15">
        <f>C24+A25</f>
        <v>76.68</v>
      </c>
      <c r="D25" s="19" t="s">
        <v>49</v>
      </c>
    </row>
    <row r="26" spans="1:4" ht="13.5">
      <c r="A26" s="15">
        <v>2.64</v>
      </c>
      <c r="B26" s="15">
        <f>B25+A26</f>
        <v>26.910000000000004</v>
      </c>
      <c r="C26" s="15">
        <f>C25+A26</f>
        <v>79.32000000000001</v>
      </c>
      <c r="D26" s="19" t="s">
        <v>50</v>
      </c>
    </row>
    <row r="27" spans="1:4" ht="27.75">
      <c r="A27" s="15">
        <v>1.31</v>
      </c>
      <c r="B27" s="15">
        <f>B26+A27</f>
        <v>28.220000000000002</v>
      </c>
      <c r="C27" s="15">
        <f>C26+A27</f>
        <v>80.63000000000001</v>
      </c>
      <c r="D27" s="19" t="s">
        <v>51</v>
      </c>
    </row>
    <row r="28" spans="1:4" ht="13.5">
      <c r="A28" s="15">
        <v>0.61</v>
      </c>
      <c r="B28" s="15">
        <f>B27+A28</f>
        <v>28.830000000000002</v>
      </c>
      <c r="C28" s="15">
        <f>C27+A28</f>
        <v>81.24000000000001</v>
      </c>
      <c r="D28" s="19" t="s">
        <v>52</v>
      </c>
    </row>
    <row r="29" spans="1:4" ht="40.5">
      <c r="A29" s="15">
        <v>1.25</v>
      </c>
      <c r="B29" s="15">
        <f>B28+A29</f>
        <v>30.080000000000002</v>
      </c>
      <c r="C29" s="15">
        <f>C28+A29</f>
        <v>82.49000000000001</v>
      </c>
      <c r="D29" s="19" t="s">
        <v>53</v>
      </c>
    </row>
    <row r="30" spans="1:4" ht="69">
      <c r="A30" s="15">
        <v>1.45</v>
      </c>
      <c r="B30" s="15">
        <f>B29+A30</f>
        <v>31.53</v>
      </c>
      <c r="C30" s="15">
        <f>C29+A30</f>
        <v>83.94000000000001</v>
      </c>
      <c r="D30" s="19" t="s">
        <v>54</v>
      </c>
    </row>
    <row r="31" spans="1:4" ht="40.5">
      <c r="A31" s="15">
        <v>7.16</v>
      </c>
      <c r="B31" s="15">
        <f>B30+A31</f>
        <v>38.69</v>
      </c>
      <c r="C31" s="15">
        <f>C30+A31</f>
        <v>91.10000000000001</v>
      </c>
      <c r="D31" s="19" t="s">
        <v>55</v>
      </c>
    </row>
    <row r="32" spans="1:5" ht="13.5">
      <c r="A32" s="22"/>
      <c r="B32" s="9" t="s">
        <v>13</v>
      </c>
      <c r="C32" s="10"/>
      <c r="D32" s="11"/>
      <c r="E32" s="12"/>
    </row>
    <row r="33" spans="1:5" ht="13.5">
      <c r="A33" s="22"/>
      <c r="B33" s="13" t="s">
        <v>14</v>
      </c>
      <c r="C33" s="14"/>
      <c r="D33" s="3"/>
      <c r="E33" s="12"/>
    </row>
    <row r="34" spans="1:5" ht="27.75">
      <c r="A34" s="22"/>
      <c r="B34" s="21" t="s">
        <v>15</v>
      </c>
      <c r="C34" s="3"/>
      <c r="D34" s="3"/>
      <c r="E34" s="12"/>
    </row>
    <row r="35" spans="1:5" ht="54.75">
      <c r="A35" s="22"/>
      <c r="B35" s="21" t="s">
        <v>16</v>
      </c>
      <c r="C35" s="3"/>
      <c r="D35" s="3"/>
      <c r="E35" s="12"/>
    </row>
    <row r="36" spans="1:5" ht="13.5">
      <c r="A36" s="22"/>
      <c r="B36" s="21" t="s">
        <v>17</v>
      </c>
      <c r="C36" s="3"/>
      <c r="D36" s="3"/>
      <c r="E36" s="12"/>
    </row>
    <row r="37" spans="1:5" ht="13.5">
      <c r="A37" s="22"/>
      <c r="B37" s="21" t="s">
        <v>18</v>
      </c>
      <c r="C37" s="3"/>
      <c r="D37" s="3"/>
      <c r="E37" s="12"/>
    </row>
    <row r="38" spans="1:4" ht="27.75">
      <c r="A38" s="22"/>
      <c r="B38" s="16"/>
      <c r="C38" s="25"/>
      <c r="D38" s="17" t="s">
        <v>56</v>
      </c>
    </row>
    <row r="39" spans="1:4" ht="27.75">
      <c r="A39" s="15">
        <v>7.16</v>
      </c>
      <c r="B39" s="15">
        <f>A39</f>
        <v>7.16</v>
      </c>
      <c r="C39" s="15">
        <f>C31+A39</f>
        <v>98.26</v>
      </c>
      <c r="D39" s="19" t="s">
        <v>57</v>
      </c>
    </row>
    <row r="40" spans="1:4" ht="27.75">
      <c r="A40" s="15">
        <v>0.1</v>
      </c>
      <c r="B40" s="15">
        <f>B39+A40</f>
        <v>7.26</v>
      </c>
      <c r="C40" s="15">
        <f>C39+A40</f>
        <v>98.36</v>
      </c>
      <c r="D40" s="19" t="s">
        <v>58</v>
      </c>
    </row>
    <row r="41" spans="1:4" ht="27.75">
      <c r="A41" s="15">
        <v>0.34</v>
      </c>
      <c r="B41" s="15">
        <f>B40+A41</f>
        <v>7.6</v>
      </c>
      <c r="C41" s="15">
        <f>C40+A41</f>
        <v>98.7</v>
      </c>
      <c r="D41" s="19" t="s">
        <v>59</v>
      </c>
    </row>
    <row r="42" spans="1:4" ht="13.5">
      <c r="A42" s="15">
        <v>0.28</v>
      </c>
      <c r="B42" s="15">
        <f>B41+A42</f>
        <v>7.88</v>
      </c>
      <c r="C42" s="15">
        <f>C41+A42</f>
        <v>98.98</v>
      </c>
      <c r="D42" s="19" t="s">
        <v>60</v>
      </c>
    </row>
    <row r="43" spans="1:4" ht="13.5">
      <c r="A43" s="15">
        <v>0.72</v>
      </c>
      <c r="B43" s="15">
        <f>B42+A43</f>
        <v>8.6</v>
      </c>
      <c r="C43" s="15">
        <f>C42+A43</f>
        <v>99.7</v>
      </c>
      <c r="D43" s="19" t="s">
        <v>61</v>
      </c>
    </row>
    <row r="44" spans="1:5" ht="40.5">
      <c r="A44" s="15">
        <v>0.18</v>
      </c>
      <c r="B44" s="15">
        <f>B43+A44</f>
        <v>8.78</v>
      </c>
      <c r="C44" s="15">
        <f>C43+A44</f>
        <v>99.88000000000001</v>
      </c>
      <c r="D44" s="19" t="s">
        <v>62</v>
      </c>
      <c r="E44" s="4" t="s">
        <v>5</v>
      </c>
    </row>
    <row r="45" spans="1:4" ht="13.5">
      <c r="A45" s="15">
        <v>1.25</v>
      </c>
      <c r="B45" s="15">
        <f>B44+A45</f>
        <v>10.03</v>
      </c>
      <c r="C45" s="15">
        <f>C44+A45</f>
        <v>101.13000000000001</v>
      </c>
      <c r="D45" s="19" t="s">
        <v>63</v>
      </c>
    </row>
    <row r="46" spans="1:4" ht="27.75">
      <c r="A46" s="15">
        <v>0.61</v>
      </c>
      <c r="B46" s="15">
        <f>B45+A46</f>
        <v>10.639999999999999</v>
      </c>
      <c r="C46" s="15">
        <f>C45+A46</f>
        <v>101.74000000000001</v>
      </c>
      <c r="D46" s="19" t="s">
        <v>64</v>
      </c>
    </row>
    <row r="47" spans="1:4" ht="13.5">
      <c r="A47" s="15">
        <v>21.5</v>
      </c>
      <c r="B47" s="15">
        <f>B46+A47</f>
        <v>32.14</v>
      </c>
      <c r="C47" s="15">
        <f>C46+A47</f>
        <v>123.24000000000001</v>
      </c>
      <c r="D47" s="19" t="s">
        <v>65</v>
      </c>
    </row>
    <row r="48" spans="1:5" ht="13.5">
      <c r="A48" s="22"/>
      <c r="B48" s="9" t="s">
        <v>19</v>
      </c>
      <c r="C48" s="10"/>
      <c r="D48" s="11"/>
      <c r="E48" s="12"/>
    </row>
    <row r="49" spans="1:5" ht="13.5">
      <c r="A49" s="22"/>
      <c r="B49" s="13" t="s">
        <v>20</v>
      </c>
      <c r="C49" s="14"/>
      <c r="D49" s="3"/>
      <c r="E49" s="12"/>
    </row>
    <row r="50" spans="1:5" ht="13.5">
      <c r="A50" s="22"/>
      <c r="B50" s="21" t="s">
        <v>21</v>
      </c>
      <c r="C50" s="3"/>
      <c r="D50" s="3"/>
      <c r="E50" s="12"/>
    </row>
    <row r="51" spans="1:5" ht="13.5">
      <c r="A51" s="22"/>
      <c r="B51" s="21" t="s">
        <v>22</v>
      </c>
      <c r="C51" s="3"/>
      <c r="D51" s="3"/>
      <c r="E51" s="12"/>
    </row>
    <row r="52" spans="1:4" ht="27.75">
      <c r="A52" s="15"/>
      <c r="B52" s="16"/>
      <c r="C52" s="16"/>
      <c r="D52" s="17" t="s">
        <v>66</v>
      </c>
    </row>
    <row r="53" spans="1:4" ht="13.5">
      <c r="A53" s="15">
        <v>30.8</v>
      </c>
      <c r="B53" s="15">
        <f>A53</f>
        <v>30.8</v>
      </c>
      <c r="C53" s="15">
        <f>C47+A53</f>
        <v>154.04000000000002</v>
      </c>
      <c r="D53" s="19" t="s">
        <v>67</v>
      </c>
    </row>
    <row r="54" spans="1:4" ht="27.75">
      <c r="A54" s="15">
        <v>8.1</v>
      </c>
      <c r="B54" s="15">
        <f>B53+A54</f>
        <v>38.9</v>
      </c>
      <c r="C54" s="15">
        <f>C53+A54</f>
        <v>162.14000000000001</v>
      </c>
      <c r="D54" s="19" t="s">
        <v>68</v>
      </c>
    </row>
    <row r="55" spans="1:4" ht="27.75">
      <c r="A55" s="15">
        <v>32.15</v>
      </c>
      <c r="B55" s="15">
        <f>A55</f>
        <v>32.15</v>
      </c>
      <c r="C55" s="15">
        <f>C54+A55</f>
        <v>194.29000000000002</v>
      </c>
      <c r="D55" s="19" t="s">
        <v>69</v>
      </c>
    </row>
    <row r="56" spans="1:4" ht="13.5">
      <c r="A56" s="15">
        <v>8.16</v>
      </c>
      <c r="B56" s="15">
        <f>B55+A56</f>
        <v>40.31</v>
      </c>
      <c r="C56" s="15">
        <f>C55+A56</f>
        <v>202.45000000000002</v>
      </c>
      <c r="D56" s="19" t="s">
        <v>70</v>
      </c>
    </row>
    <row r="57" spans="1:4" ht="13.5">
      <c r="A57" s="15">
        <v>0.2</v>
      </c>
      <c r="B57" s="15">
        <f>B56+A57</f>
        <v>40.510000000000005</v>
      </c>
      <c r="C57" s="15">
        <f>C56+A57</f>
        <v>202.65</v>
      </c>
      <c r="D57" s="19" t="s">
        <v>71</v>
      </c>
    </row>
    <row r="58" spans="1:4" ht="13.5">
      <c r="A58" s="15">
        <v>1.4</v>
      </c>
      <c r="B58" s="15">
        <f>B57+A58</f>
        <v>41.910000000000004</v>
      </c>
      <c r="C58" s="15">
        <f>C57+A58</f>
        <v>204.05</v>
      </c>
      <c r="D58" s="19" t="s">
        <v>72</v>
      </c>
    </row>
    <row r="59" spans="1:4" ht="13.5">
      <c r="A59" s="15">
        <v>1.06</v>
      </c>
      <c r="B59" s="15">
        <f>B58+A59</f>
        <v>42.970000000000006</v>
      </c>
      <c r="C59" s="15">
        <f>C58+A59</f>
        <v>205.11</v>
      </c>
      <c r="D59" s="19" t="s">
        <v>73</v>
      </c>
    </row>
    <row r="60" spans="1:4" ht="13.5">
      <c r="A60" s="15">
        <v>0.9</v>
      </c>
      <c r="B60" s="15">
        <f>B59+A60</f>
        <v>43.870000000000005</v>
      </c>
      <c r="C60" s="15">
        <f>C59+A60</f>
        <v>206.01000000000002</v>
      </c>
      <c r="D60" s="19" t="s">
        <v>74</v>
      </c>
    </row>
    <row r="61" spans="1:4" ht="13.5">
      <c r="A61" s="15">
        <v>0.9</v>
      </c>
      <c r="B61" s="15">
        <f>B60+A61</f>
        <v>44.77</v>
      </c>
      <c r="C61" s="15">
        <f>C60+A61</f>
        <v>206.91000000000003</v>
      </c>
      <c r="D61" s="19" t="s">
        <v>75</v>
      </c>
    </row>
    <row r="62" spans="1:4" ht="13.5">
      <c r="A62" s="15">
        <v>0.5</v>
      </c>
      <c r="B62" s="15">
        <f>B61+A62</f>
        <v>45.27</v>
      </c>
      <c r="C62" s="15">
        <f>C61+A62</f>
        <v>207.41000000000003</v>
      </c>
      <c r="D62" s="19" t="s">
        <v>76</v>
      </c>
    </row>
    <row r="63" spans="1:4" ht="13.5">
      <c r="A63" s="15">
        <v>0.2</v>
      </c>
      <c r="B63" s="15">
        <f>B62+A63</f>
        <v>45.470000000000006</v>
      </c>
      <c r="C63" s="15">
        <f>C62+A63</f>
        <v>207.61</v>
      </c>
      <c r="D63" s="19" t="s">
        <v>77</v>
      </c>
    </row>
    <row r="64" spans="2:5" ht="13.5">
      <c r="B64" s="9" t="s">
        <v>23</v>
      </c>
      <c r="C64" s="10"/>
      <c r="D64" s="11"/>
      <c r="E64" s="12"/>
    </row>
    <row r="65" spans="2:5" ht="13.5">
      <c r="B65" s="13" t="s">
        <v>24</v>
      </c>
      <c r="C65" s="14"/>
      <c r="D65" s="3"/>
      <c r="E65" s="12"/>
    </row>
    <row r="66" spans="2:5" ht="13.5">
      <c r="B66" s="13" t="s">
        <v>25</v>
      </c>
      <c r="C66" s="14"/>
      <c r="D66" s="3"/>
      <c r="E66" s="12"/>
    </row>
    <row r="67" spans="2:5" ht="13.5">
      <c r="B67" s="13" t="s">
        <v>5</v>
      </c>
      <c r="C67" s="14"/>
      <c r="D67" s="3"/>
      <c r="E67" s="12"/>
    </row>
    <row r="68" spans="1:4" ht="27.75">
      <c r="A68" s="15"/>
      <c r="B68" s="16"/>
      <c r="C68" s="16"/>
      <c r="D68" s="17" t="s">
        <v>78</v>
      </c>
    </row>
    <row r="69" spans="1:4" ht="13.5">
      <c r="A69" s="15">
        <v>0.1</v>
      </c>
      <c r="B69" s="15">
        <f>A69</f>
        <v>0.1</v>
      </c>
      <c r="C69" s="15">
        <f>C63+A69</f>
        <v>207.71</v>
      </c>
      <c r="D69" s="19" t="s">
        <v>79</v>
      </c>
    </row>
    <row r="70" spans="1:4" ht="27.75">
      <c r="A70" s="15"/>
      <c r="B70" s="15"/>
      <c r="C70" s="15"/>
      <c r="D70" s="19" t="s">
        <v>80</v>
      </c>
    </row>
    <row r="71" spans="1:5" ht="13.5">
      <c r="A71" s="15">
        <v>27.3</v>
      </c>
      <c r="B71" s="15">
        <f>B69+A71</f>
        <v>27.400000000000002</v>
      </c>
      <c r="C71" s="15">
        <f>C69+A71</f>
        <v>235.01000000000002</v>
      </c>
      <c r="D71" s="19" t="s">
        <v>81</v>
      </c>
      <c r="E71" s="4" t="s">
        <v>5</v>
      </c>
    </row>
    <row r="72" spans="1:4" ht="13.5">
      <c r="A72" s="15">
        <v>16.6</v>
      </c>
      <c r="B72" s="15">
        <f>B71+A72</f>
        <v>44</v>
      </c>
      <c r="C72" s="15">
        <f>C71+A72</f>
        <v>251.61</v>
      </c>
      <c r="D72" s="19" t="s">
        <v>82</v>
      </c>
    </row>
    <row r="73" spans="1:4" ht="13.5">
      <c r="A73" s="15">
        <v>12.5</v>
      </c>
      <c r="B73" s="15">
        <f>B72+A73</f>
        <v>56.5</v>
      </c>
      <c r="C73" s="15">
        <f>C72+A73</f>
        <v>264.11</v>
      </c>
      <c r="D73" s="19" t="s">
        <v>83</v>
      </c>
    </row>
    <row r="74" spans="1:5" ht="27.75">
      <c r="A74" s="15">
        <v>6</v>
      </c>
      <c r="B74" s="15">
        <f>B73+A74</f>
        <v>62.5</v>
      </c>
      <c r="C74" s="15">
        <f>C73+A74</f>
        <v>270.11</v>
      </c>
      <c r="D74" s="19" t="s">
        <v>84</v>
      </c>
      <c r="E74" s="4" t="s">
        <v>5</v>
      </c>
    </row>
    <row r="75" spans="1:4" ht="27.75">
      <c r="A75" s="15">
        <v>0.1</v>
      </c>
      <c r="B75" s="15">
        <f>B74+A75</f>
        <v>62.6</v>
      </c>
      <c r="C75" s="15">
        <f>C74+A75</f>
        <v>270.21000000000004</v>
      </c>
      <c r="D75" s="19" t="s">
        <v>85</v>
      </c>
    </row>
    <row r="76" spans="1:5" ht="13.5">
      <c r="A76" s="15">
        <v>0</v>
      </c>
      <c r="B76" s="15">
        <f>B75+A76</f>
        <v>62.6</v>
      </c>
      <c r="C76" s="15">
        <f>C75+A76</f>
        <v>270.21000000000004</v>
      </c>
      <c r="D76" s="19" t="s">
        <v>86</v>
      </c>
      <c r="E76" s="4" t="s">
        <v>5</v>
      </c>
    </row>
    <row r="77" spans="2:5" ht="13.5">
      <c r="B77" s="9" t="s">
        <v>26</v>
      </c>
      <c r="C77" s="10"/>
      <c r="D77" s="11"/>
      <c r="E77" s="12"/>
    </row>
    <row r="78" spans="2:5" ht="13.5">
      <c r="B78" s="13" t="s">
        <v>27</v>
      </c>
      <c r="C78" s="14"/>
      <c r="D78" s="3"/>
      <c r="E78" s="12"/>
    </row>
    <row r="79" spans="2:5" ht="27.75">
      <c r="B79" s="21" t="s">
        <v>28</v>
      </c>
      <c r="C79" s="14"/>
      <c r="D79" s="3"/>
      <c r="E79" s="12"/>
    </row>
    <row r="80" spans="2:5" ht="13.5">
      <c r="B80" s="13" t="s">
        <v>29</v>
      </c>
      <c r="C80" s="14"/>
      <c r="D80" s="3"/>
      <c r="E80" s="26" t="s">
        <v>99</v>
      </c>
    </row>
    <row r="81" spans="1:4" ht="13.5">
      <c r="A81" s="15"/>
      <c r="B81" s="16"/>
      <c r="C81" s="16"/>
      <c r="D81" s="17" t="s">
        <v>87</v>
      </c>
    </row>
    <row r="82" spans="1:5" ht="27.75">
      <c r="A82" s="15">
        <v>8.4</v>
      </c>
      <c r="B82" s="15">
        <f>A82</f>
        <v>8.4</v>
      </c>
      <c r="C82" s="15">
        <f>C76+A82</f>
        <v>278.61</v>
      </c>
      <c r="D82" s="19" t="s">
        <v>88</v>
      </c>
      <c r="E82" s="4" t="s">
        <v>5</v>
      </c>
    </row>
    <row r="83" spans="1:4" ht="27.75">
      <c r="A83" s="15">
        <v>25.5</v>
      </c>
      <c r="B83" s="15">
        <f>B82+A83</f>
        <v>33.9</v>
      </c>
      <c r="C83" s="15">
        <f>C82+A83</f>
        <v>304.11</v>
      </c>
      <c r="D83" s="19" t="s">
        <v>89</v>
      </c>
    </row>
    <row r="84" spans="1:4" ht="13.5">
      <c r="A84" s="15">
        <v>11.3</v>
      </c>
      <c r="B84" s="15">
        <f>B83+A84</f>
        <v>45.2</v>
      </c>
      <c r="C84" s="15">
        <f>C83+A84</f>
        <v>315.41</v>
      </c>
      <c r="D84" s="19" t="s">
        <v>90</v>
      </c>
    </row>
    <row r="85" spans="1:4" ht="13.5">
      <c r="A85" s="15">
        <v>0.5</v>
      </c>
      <c r="B85" s="15">
        <f>B84+A85</f>
        <v>45.7</v>
      </c>
      <c r="C85" s="15">
        <f>C84+A85</f>
        <v>315.91</v>
      </c>
      <c r="D85" s="19" t="s">
        <v>91</v>
      </c>
    </row>
    <row r="86" spans="1:4" ht="13.5">
      <c r="A86" s="15">
        <v>27.5</v>
      </c>
      <c r="B86" s="15">
        <f>B85+A86</f>
        <v>73.2</v>
      </c>
      <c r="C86" s="15">
        <f>C85+A86</f>
        <v>343.41</v>
      </c>
      <c r="D86" s="19" t="s">
        <v>92</v>
      </c>
    </row>
    <row r="87" spans="1:4" ht="13.5">
      <c r="A87" s="15">
        <v>1.9</v>
      </c>
      <c r="B87" s="15">
        <f>B86+A87</f>
        <v>75.10000000000001</v>
      </c>
      <c r="C87" s="15">
        <f>C86+A87</f>
        <v>345.31</v>
      </c>
      <c r="D87" s="19" t="s">
        <v>46</v>
      </c>
    </row>
    <row r="88" spans="2:5" ht="13.5">
      <c r="B88" s="9" t="s">
        <v>30</v>
      </c>
      <c r="C88" s="10"/>
      <c r="D88" s="11"/>
      <c r="E88" s="12"/>
    </row>
    <row r="89" spans="2:5" ht="13.5">
      <c r="B89" s="21" t="s">
        <v>31</v>
      </c>
      <c r="C89" s="3"/>
      <c r="D89" s="3"/>
      <c r="E89" s="12"/>
    </row>
    <row r="90" spans="2:5" ht="13.5">
      <c r="B90" s="13" t="s">
        <v>32</v>
      </c>
      <c r="C90" s="14"/>
      <c r="D90" s="3"/>
      <c r="E90" s="12"/>
    </row>
    <row r="91" spans="2:5" ht="13.5">
      <c r="B91" s="13" t="s">
        <v>33</v>
      </c>
      <c r="C91" s="14"/>
      <c r="D91" s="3"/>
      <c r="E91" s="26" t="s">
        <v>99</v>
      </c>
    </row>
    <row r="92" spans="1:4" ht="27.75">
      <c r="A92" s="15"/>
      <c r="B92" s="16"/>
      <c r="C92" s="16"/>
      <c r="D92" s="17" t="s">
        <v>93</v>
      </c>
    </row>
    <row r="93" spans="1:4" ht="13.5">
      <c r="A93" s="15">
        <v>7.9</v>
      </c>
      <c r="B93" s="15">
        <f>A93</f>
        <v>7.9</v>
      </c>
      <c r="C93" s="15">
        <f>C87+A93</f>
        <v>353.21</v>
      </c>
      <c r="D93" s="19" t="s">
        <v>94</v>
      </c>
    </row>
    <row r="94" spans="1:4" ht="13.5">
      <c r="A94" s="15">
        <v>20.3</v>
      </c>
      <c r="B94" s="15">
        <f>B93+A94</f>
        <v>28.200000000000003</v>
      </c>
      <c r="C94" s="15">
        <f>C93+A94</f>
        <v>373.51</v>
      </c>
      <c r="D94" s="19" t="s">
        <v>95</v>
      </c>
    </row>
    <row r="95" spans="1:4" ht="13.5">
      <c r="A95" s="15">
        <v>0.1</v>
      </c>
      <c r="B95" s="15">
        <f>B94+A95</f>
        <v>28.300000000000004</v>
      </c>
      <c r="C95" s="15">
        <f>C94+A95</f>
        <v>373.61</v>
      </c>
      <c r="D95" s="19" t="s">
        <v>96</v>
      </c>
    </row>
    <row r="96" spans="1:4" ht="13.5">
      <c r="A96" s="15">
        <v>0.3</v>
      </c>
      <c r="B96" s="15">
        <f>B95+A96</f>
        <v>28.600000000000005</v>
      </c>
      <c r="C96" s="15">
        <f>C95+A96</f>
        <v>373.91</v>
      </c>
      <c r="D96" s="19" t="s">
        <v>97</v>
      </c>
    </row>
    <row r="97" spans="1:5" ht="13.5">
      <c r="A97" s="15">
        <v>0.3</v>
      </c>
      <c r="B97" s="15">
        <f>B96+A97</f>
        <v>28.900000000000006</v>
      </c>
      <c r="C97" s="15">
        <f>C96+A97</f>
        <v>374.21000000000004</v>
      </c>
      <c r="D97" s="19" t="s">
        <v>46</v>
      </c>
      <c r="E97" s="4" t="s">
        <v>100</v>
      </c>
    </row>
    <row r="98" spans="2:5" ht="13.5">
      <c r="B98" s="9" t="s">
        <v>34</v>
      </c>
      <c r="C98" s="10"/>
      <c r="D98" s="11"/>
      <c r="E98" s="26" t="s">
        <v>5</v>
      </c>
    </row>
    <row r="99" spans="2:5" ht="13.5">
      <c r="B99" s="13" t="s">
        <v>35</v>
      </c>
      <c r="C99" s="14"/>
      <c r="D99" s="3"/>
      <c r="E99" s="12"/>
    </row>
    <row r="100" spans="2:5" ht="13.5">
      <c r="B100" s="13" t="s">
        <v>36</v>
      </c>
      <c r="C100" s="14"/>
      <c r="D100" s="3"/>
      <c r="E100" s="12"/>
    </row>
    <row r="101" spans="2:5" ht="13.5">
      <c r="B101" s="13" t="s">
        <v>5</v>
      </c>
      <c r="C101" s="14"/>
      <c r="D101" s="3"/>
      <c r="E101" s="12"/>
    </row>
    <row r="102" spans="2:4" ht="13.5">
      <c r="B102" s="27"/>
      <c r="C102" s="27"/>
      <c r="D102" s="27"/>
    </row>
    <row r="103" spans="1:3" ht="13.5">
      <c r="A103" s="1">
        <f>SUM(A11:A97)</f>
        <v>374.21000000000004</v>
      </c>
      <c r="C103" s="4" t="s">
        <v>5</v>
      </c>
    </row>
  </sheetData>
  <sheetProtection/>
  <printOptions/>
  <pageMargins left="0.5" right="0.5" top="0.5" bottom="0.6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